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25" windowHeight="12375" tabRatio="736" firstSheet="2"/>
  </bookViews>
  <sheets>
    <sheet name="机械" sheetId="19" r:id="rId1"/>
    <sheet name="WpsReserved_CellImgList" sheetId="17" state="veryHidden" r:id="rId2"/>
  </sheets>
  <definedNames>
    <definedName name="_xlnm.Print_Area" localSheetId="0">机械!$A$1:$G$7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<sst xmlns="http://schemas.openxmlformats.org/spreadsheetml/2006/main" count="20" uniqueCount="19">
  <si>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郑州航空港经济综合实验区徐州路（灵润路-竹贤南路）临时道路工程
机械租赁清单</t>
  </si>
  <si>
    <t>序号</t>
  </si>
  <si>
    <t>名称</t>
  </si>
  <si>
    <t>项目特征</t>
  </si>
  <si>
    <t>单位</t>
  </si>
  <si>
    <t>工程量</t>
  </si>
  <si>
    <t>金额（元）</t>
  </si>
  <si>
    <t>不含税单价</t>
  </si>
  <si>
    <t>不含税合价</t>
  </si>
  <si>
    <t>上游单价</t>
  </si>
  <si>
    <t>场地平整</t>
  </si>
  <si>
    <t>1.工作内容：场地平整
2.含安全文明施工和大型机械设备进出场及安拆费</t>
  </si>
  <si>
    <t>m2</t>
  </si>
  <si>
    <t>清运砖渣</t>
  </si>
  <si>
    <t>1.工作内容：砖渣清运
2.运距：4km
3.含安全文明施工和大型机械设备进出场及安拆费</t>
  </si>
  <si>
    <t>m3</t>
  </si>
  <si>
    <t>砖渣回填整平</t>
  </si>
  <si>
    <t>1.填方材料品种:砖渣
2.填方部位：长度358.27米，宽度16米，厚度0.7m
3.含安全文明施工和大型机械设备进出场及安拆费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</si>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</sst>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49" applyFont="1" applyFill="1" applyAlignment="1"/>
    <xf numFmtId="0" fontId="1" fillId="0" borderId="0" xfId="49" applyFont="1" applyFill="1" applyAlignment="1">
      <alignment horizontal="left" wrapText="1"/>
    </xf>
    <xf numFmtId="0" fontId="1" fillId="0" borderId="0" xfId="49" applyFont="1" applyFill="1" applyAlignment="1">
      <alignment wrapText="1"/>
    </xf>
    <xf numFmtId="0" fontId="1" fillId="0" borderId="0" xfId="49" applyFont="1" applyFill="1" applyAlignment="1">
      <alignment horizontal="center"/>
    </xf>
    <xf numFmtId="0" fontId="1" fillId="0" borderId="0" xfId="49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3" fillId="2" borderId="2" xfId="49" applyFont="1" applyFill="1" applyBorder="1" applyAlignment="1">
      <alignment vertical="center" wrapText="1"/>
    </xf>
    <xf numFmtId="0" fontId="3" fillId="2" borderId="2" xfId="49" applyFont="1" applyFill="1" applyBorder="1" applyAlignment="1">
      <alignment horizontal="center" vertical="center" wrapText="1"/>
    </xf>
    <xf numFmtId="176" fontId="1" fillId="0" borderId="0" xfId="49" applyNumberFormat="1" applyFont="1" applyFill="1" applyAlignment="1"/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view="pageBreakPreview" zoomScaleNormal="100" workbookViewId="0">
      <pane ySplit="3" topLeftCell="A4" activePane="bottomLeft" state="frozen"/>
      <selection/>
      <selection pane="bottomLeft" activeCell="C21" sqref="C21"/>
    </sheetView>
  </sheetViews>
  <sheetFormatPr defaultColWidth="8" defaultRowHeight="11.25" outlineLevelRow="6"/>
  <cols>
    <col min="1" max="1" width="8" style="1"/>
    <col min="2" max="2" width="11.5" style="2" customWidth="1"/>
    <col min="3" max="3" width="35.875" style="3" customWidth="1"/>
    <col min="4" max="4" width="6.5" style="4" customWidth="1"/>
    <col min="5" max="5" width="8" style="4"/>
    <col min="6" max="6" width="15.875" style="4" customWidth="1"/>
    <col min="7" max="7" width="15.75" style="4" customWidth="1"/>
    <col min="8" max="8" width="9.625" style="1"/>
    <col min="9" max="9" width="9.625" style="5"/>
    <col min="10" max="12" width="9.625" style="1"/>
    <col min="13" max="13" width="8" style="1"/>
    <col min="14" max="14" width="9.625" style="1"/>
    <col min="15" max="15" width="8" style="1"/>
    <col min="16" max="16" width="9.625" style="1"/>
    <col min="17" max="16384" width="8" style="1"/>
  </cols>
  <sheetData>
    <row r="1" ht="36" customHeight="1" spans="1:15">
      <c r="A1" s="6" t="s">
        <v>0</v>
      </c>
      <c r="B1" s="7"/>
      <c r="C1" s="8"/>
      <c r="D1" s="6"/>
      <c r="E1" s="6"/>
      <c r="F1" s="6"/>
      <c r="G1" s="6"/>
    </row>
    <row r="2" ht="18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/>
    </row>
    <row r="3" ht="18" customHeight="1" spans="1:15">
      <c r="A3" s="9"/>
      <c r="B3" s="9"/>
      <c r="C3" s="9"/>
      <c r="D3" s="9"/>
      <c r="E3" s="9"/>
      <c r="F3" s="9" t="s">
        <v>7</v>
      </c>
      <c r="G3" s="9" t="s">
        <v>8</v>
      </c>
      <c r="I3" s="5" t="s">
        <v>9</v>
      </c>
    </row>
    <row r="4" ht="36" customHeight="1" spans="1:15">
      <c r="A4" s="9">
        <v>1</v>
      </c>
      <c r="B4" s="10" t="s">
        <v>10</v>
      </c>
      <c r="C4" s="11" t="s">
        <v>11</v>
      </c>
      <c r="D4" s="12" t="s">
        <v>12</v>
      </c>
      <c r="E4" s="12">
        <v>6233.9</v>
      </c>
      <c r="F4" s="12"/>
      <c r="G4" s="9"/>
      <c r="I4" s="5">
        <f>0.79+0.06</f>
        <v>0.85</v>
      </c>
      <c r="J4" s="13">
        <f>I4*E4</f>
        <v>5298.815</v>
      </c>
      <c r="L4" s="13">
        <v>0.06</v>
      </c>
      <c r="O4" s="13"/>
    </row>
    <row r="5" ht="41" customHeight="1" spans="1:15">
      <c r="A5" s="9">
        <v>2</v>
      </c>
      <c r="B5" s="10" t="s">
        <v>13</v>
      </c>
      <c r="C5" s="11" t="s">
        <v>14</v>
      </c>
      <c r="D5" s="12" t="s">
        <v>15</v>
      </c>
      <c r="E5" s="12">
        <v>4816.4</v>
      </c>
      <c r="F5" s="12"/>
      <c r="G5" s="9"/>
      <c r="I5" s="5">
        <f>13.05+1.04</f>
        <v>14.09</v>
      </c>
      <c r="J5" s="13">
        <f>I5*E5</f>
        <v>67863.076</v>
      </c>
      <c r="L5" s="13">
        <v>1.04</v>
      </c>
      <c r="O5" s="13"/>
    </row>
    <row r="6" ht="51" customHeight="1" spans="1:15">
      <c r="A6" s="9">
        <v>3</v>
      </c>
      <c r="B6" s="10" t="s">
        <v>16</v>
      </c>
      <c r="C6" s="11" t="s">
        <v>17</v>
      </c>
      <c r="D6" s="12" t="s">
        <v>15</v>
      </c>
      <c r="E6" s="12">
        <v>4188.18</v>
      </c>
      <c r="F6" s="12"/>
      <c r="G6" s="9"/>
      <c r="I6" s="5">
        <f>36.93+2.94</f>
        <v>39.87</v>
      </c>
      <c r="J6" s="13">
        <f>I6*E6</f>
        <v>166982.7366</v>
      </c>
      <c r="L6" s="13">
        <v>2.94</v>
      </c>
      <c r="O6" s="13"/>
    </row>
    <row r="7" ht="26" customHeight="1" spans="1:15">
      <c r="A7" s="9">
        <v>4</v>
      </c>
      <c r="B7" s="14" t="s">
        <v>18</v>
      </c>
      <c r="C7" s="15"/>
      <c r="D7" s="16"/>
      <c r="E7" s="16"/>
      <c r="F7" s="17"/>
      <c r="G7" s="9"/>
      <c r="J7" s="1">
        <f>SUM(J4:J6)</f>
        <v>240144.6276</v>
      </c>
      <c r="K7" s="1">
        <v>17696.45</v>
      </c>
    </row>
  </sheetData>
  <mergeCells count="8">
    <mergeCell ref="A1:G1"/>
    <mergeCell ref="F2:G2"/>
    <mergeCell ref="B7:F7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机械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2026-04-16T06:34:24Z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0143A82151244985B3CD23412BAFA9F6_13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