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资料\45港发投内部\下游\梅河下游采购公告资料\劳务\"/>
    </mc:Choice>
  </mc:AlternateContent>
  <bookViews>
    <workbookView windowWidth="27945" windowHeight="12255" activeTab="2"/>
  </bookViews>
  <sheets>
    <sheet name="汇总" sheetId="11" r:id="rId1"/>
    <sheet name="工程施工" sheetId="10" r:id="rId2"/>
    <sheet name="家具搬运" sheetId="12" r:id="rId3"/>
  </sheets>
  <definedNames>
    <definedName name="_xlnm.Print_Area" localSheetId="1">工程施工!$A$1:$G$16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<sst xmlns="http://schemas.openxmlformats.org/spreadsheetml/2006/main" count="90" uniqueCount="61">
  <si>
    <t>投标报价汇总表</t>
  </si>
  <si>
    <t>项目名称：梅河芳邻人才公寓（富士康宿舍）工程</t>
  </si>
  <si>
    <t>序号</t>
  </si>
  <si>
    <t>单位工程名称</t>
  </si>
  <si>
    <t>招标清单报价（不含税）</t>
  </si>
  <si>
    <t>税率（%）</t>
  </si>
  <si>
    <t>含税合价</t>
  </si>
  <si>
    <t>工程施工劳务分包</t>
  </si>
  <si>
    <t>家具搬运劳务分包</t>
  </si>
  <si>
    <t>合计</t>
  </si>
  <si>
    <t>造价（1+2）</t>
  </si>
  <si>
    <t>项目名称：梅河芳邻人才公寓（富士康宿舍）工程劳务分包</t>
  </si>
  <si>
    <t>项目名称</t>
  </si>
  <si>
    <t>单位</t>
  </si>
  <si>
    <t>数量</t>
  </si>
  <si>
    <t>不含税单价（元）</t>
  </si>
  <si>
    <t>不含税合价（元）</t>
  </si>
  <si>
    <t>备注</t>
  </si>
  <si>
    <t>道闸</t>
  </si>
  <si>
    <t>套</t>
  </si>
  <si>
    <t>公区改造</t>
  </si>
  <si>
    <t>点位</t>
  </si>
  <si>
    <t>直饮机及洗衣机水、电接驳点改造,共192个点位。后期拆装运至指定位置</t>
  </si>
  <si>
    <t>户内维修</t>
  </si>
  <si>
    <t>间</t>
  </si>
  <si>
    <t>不含房间渗漏水维修</t>
  </si>
  <si>
    <t>9栋楼合围</t>
  </si>
  <si>
    <t>米</t>
  </si>
  <si>
    <t>底盘立柱50*50*1.5厚
横梁40*40*1.2
竖管19*19*1.0
高度大于2.2米
预埋安装和拆除后运输到指定位置</t>
  </si>
  <si>
    <t>多功能插座（包含安装）</t>
  </si>
  <si>
    <t>个</t>
  </si>
  <si>
    <t>公牛1.8米6孔，数量暂估（插盘线安装线槽及后期拆除放到指定位置）</t>
  </si>
  <si>
    <t>公牛3米6孔，数量暂估（插盘线安装线槽及后期拆除放到指定位置）</t>
  </si>
  <si>
    <t>公牛5米6孔，数量暂估（插盘线安装线槽及后期拆除放到指定位置）</t>
  </si>
  <si>
    <t>室外晾衣架</t>
  </si>
  <si>
    <t>不锈钢室外晾衣架，不锈钢材质φ32*0.6（预埋、安装和拆除后运输到指定位置）</t>
  </si>
  <si>
    <t>卫生间晾衣绳</t>
  </si>
  <si>
    <t>卫生间晾衣绳1564条（安装和拆除后运输到指定位置）</t>
  </si>
  <si>
    <t>楼栋增加电表</t>
  </si>
  <si>
    <t>正泰DTSY666</t>
  </si>
  <si>
    <t>配电箱</t>
  </si>
  <si>
    <t>台</t>
  </si>
  <si>
    <t>定制</t>
  </si>
  <si>
    <t>西大门钢架拆除及搬运</t>
  </si>
  <si>
    <t>项</t>
  </si>
  <si>
    <t>物品名称</t>
  </si>
  <si>
    <t>施工内容</t>
  </si>
  <si>
    <t>1.2米床</t>
  </si>
  <si>
    <t>保护性拆除、下楼搬运，装卸运输到地下室指定位置，后期原状恢复</t>
  </si>
  <si>
    <t>1.2米床垫</t>
  </si>
  <si>
    <t>衣柜</t>
  </si>
  <si>
    <t>组</t>
  </si>
  <si>
    <r>
      <rPr>
        <sz val="10"/>
        <rFont val="宋体"/>
        <charset val="134"/>
      </rPr>
      <t>组合沙发</t>
    </r>
    <r>
      <rPr>
        <sz val="10"/>
        <color rgb="FF403010"/>
        <rFont val="宋体"/>
        <charset val="134"/>
      </rPr>
      <t>双</t>
    </r>
    <r>
      <rPr>
        <sz val="10"/>
        <rFont val="宋体"/>
        <charset val="134"/>
      </rPr>
      <t>人</t>
    </r>
  </si>
  <si>
    <t>组合沙发单人</t>
  </si>
  <si>
    <t>无门书桌</t>
  </si>
  <si>
    <t>电视机</t>
  </si>
  <si>
    <t>床头壁画</t>
  </si>
  <si>
    <t>上下铺</t>
  </si>
  <si>
    <t>装卸运输安装和拆除，含两次运输装卸费用（口岸局-梅河芳邻）</t>
  </si>
  <si>
    <t>2次保洁</t>
  </si>
  <si>
    <t>8栋楼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</si>
</sst>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4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4"/>
      <color rgb="FF000000"/>
      <name val="宋体"/>
      <charset val="134"/>
    </font>
    <font>
      <b/>
      <sz val="11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20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20406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204"/>
    </font>
    <font>
      <sz val="10"/>
      <color rgb="FF205060"/>
      <name val="宋体"/>
      <charset val="134"/>
    </font>
    <font>
      <sz val="10"/>
      <color rgb="FF203040"/>
      <name val="宋体"/>
      <charset val="134"/>
    </font>
    <font>
      <sz val="10"/>
      <color rgb="FF204040"/>
      <name val="宋体"/>
      <charset val="134"/>
    </font>
    <font>
      <sz val="10"/>
      <color rgb="FF204050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9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0"/>
    </font>
    <font>
      <sz val="10"/>
      <color rgb="FF4030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3" fillId="5" borderId="5" applyNumberFormat="0" applyAlignment="0" applyProtection="0">
      <alignment vertical="center"/>
    </xf>
    <xf numFmtId="0" fontId="34" fillId="6" borderId="7" applyNumberFormat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0" borderId="0"/>
    <xf numFmtId="0" fontId="19" fillId="0" borderId="0"/>
  </cellStyleXfs>
  <cellXfs count="6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right" vertical="center" wrapText="1"/>
    </xf>
    <xf numFmtId="177" fontId="9" fillId="0" borderId="1" xfId="0" applyNumberFormat="1" applyFont="1" applyBorder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176" fontId="12" fillId="0" borderId="1" xfId="0" applyNumberFormat="1" applyFont="1" applyFill="1" applyBorder="1" applyAlignment="1">
      <alignment horizontal="right" vertical="center" wrapText="1"/>
    </xf>
    <xf numFmtId="176" fontId="13" fillId="0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77" fontId="18" fillId="0" borderId="1" xfId="0" applyNumberFormat="1" applyFont="1" applyFill="1" applyBorder="1" applyAlignment="1">
      <alignment horizontal="left" vertical="center" wrapText="1"/>
    </xf>
    <xf numFmtId="177" fontId="18" fillId="0" borderId="1" xfId="0" applyNumberFormat="1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177" fontId="15" fillId="0" borderId="0" xfId="0" applyNumberFormat="1" applyFont="1" applyFill="1" applyAlignment="1">
      <alignment horizontal="center" vertical="center"/>
    </xf>
    <xf numFmtId="9" fontId="15" fillId="0" borderId="0" xfId="0" applyNumberFormat="1" applyFont="1" applyFill="1" applyAlignment="1">
      <alignment horizontal="center" vertical="center"/>
    </xf>
    <xf numFmtId="177" fontId="15" fillId="0" borderId="1" xfId="0" applyNumberFormat="1" applyFont="1" applyFill="1" applyBorder="1" applyAlignment="1">
      <alignment horizontal="left" vertical="center"/>
    </xf>
    <xf numFmtId="176" fontId="15" fillId="0" borderId="1" xfId="0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vertical="center"/>
    </xf>
    <xf numFmtId="0" fontId="19" fillId="0" borderId="0" xfId="50"/>
    <xf numFmtId="0" fontId="19" fillId="0" borderId="0" xfId="50" applyAlignment="1">
      <alignment horizontal="center"/>
    </xf>
    <xf numFmtId="0" fontId="20" fillId="0" borderId="0" xfId="50" applyFont="1" applyAlignment="1">
      <alignment horizontal="center" vertical="center"/>
    </xf>
    <xf numFmtId="0" fontId="21" fillId="0" borderId="0" xfId="50" applyFont="1" applyAlignment="1">
      <alignment horizontal="left" vertical="center"/>
    </xf>
    <xf numFmtId="0" fontId="21" fillId="0" borderId="0" xfId="50" applyFont="1" applyAlignment="1">
      <alignment horizontal="center" vertical="center"/>
    </xf>
    <xf numFmtId="0" fontId="21" fillId="0" borderId="1" xfId="50" applyFont="1" applyBorder="1" applyAlignment="1">
      <alignment horizontal="center" vertical="center"/>
    </xf>
    <xf numFmtId="0" fontId="21" fillId="0" borderId="1" xfId="50" applyFont="1" applyBorder="1" applyAlignment="1">
      <alignment horizontal="center" vertical="center" wrapText="1"/>
    </xf>
    <xf numFmtId="0" fontId="22" fillId="0" borderId="1" xfId="50" applyFont="1" applyBorder="1" applyAlignment="1">
      <alignment horizontal="center" vertical="center"/>
    </xf>
    <xf numFmtId="0" fontId="22" fillId="0" borderId="1" xfId="50" applyFont="1" applyBorder="1" applyAlignment="1">
      <alignment horizontal="left" vertical="center"/>
    </xf>
    <xf numFmtId="177" fontId="22" fillId="0" borderId="1" xfId="50" applyNumberFormat="1" applyFont="1" applyBorder="1" applyAlignment="1">
      <alignment vertical="center"/>
    </xf>
    <xf numFmtId="9" fontId="22" fillId="0" borderId="1" xfId="50" applyNumberFormat="1" applyFont="1" applyBorder="1" applyAlignment="1">
      <alignment horizontal="center" vertical="center"/>
    </xf>
    <xf numFmtId="0" fontId="21" fillId="0" borderId="1" xfId="50" applyFont="1" applyBorder="1" applyAlignment="1">
      <alignment horizontal="left" vertical="center"/>
    </xf>
    <xf numFmtId="177" fontId="21" fillId="0" borderId="1" xfId="50" applyNumberFormat="1" applyFont="1" applyBorder="1" applyAlignment="1">
      <alignment vertical="center"/>
    </xf>
    <xf numFmtId="177" fontId="21" fillId="0" borderId="1" xfId="5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files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E7"/>
  <sheetViews>
    <sheetView workbookViewId="0">
      <selection activeCell="E7" sqref="E7"/>
    </sheetView>
  </sheetViews>
  <sheetFormatPr defaultColWidth="8" defaultRowHeight="11.25" outlineLevelRow="6" outlineLevelCol="4"/>
  <cols>
    <col min="1" max="1" width="8" style="47"/>
    <col min="2" max="2" width="23.5" style="47" customWidth="1"/>
    <col min="3" max="3" width="15.375" style="47" customWidth="1"/>
    <col min="4" max="4" width="20.25" style="48" customWidth="1"/>
    <col min="5" max="5" width="19.5" style="47" customWidth="1"/>
    <col min="6" max="16384" width="8" style="47"/>
  </cols>
  <sheetData>
    <row r="1" s="47" customFormat="1" ht="38" customHeight="1" spans="1:5">
      <c r="A1" s="49" t="s">
        <v>0</v>
      </c>
      <c r="B1" s="49"/>
      <c r="C1" s="49"/>
      <c r="D1" s="49"/>
      <c r="E1" s="49"/>
    </row>
    <row r="2" s="47" customFormat="1" spans="1:5">
      <c r="A2" s="50" t="s">
        <v>1</v>
      </c>
      <c r="B2" s="50"/>
      <c r="C2" s="50"/>
      <c r="D2" s="51"/>
      <c r="E2" s="50"/>
    </row>
    <row r="3" s="47" customFormat="1" spans="1:5">
      <c r="A3" s="50"/>
      <c r="B3" s="50"/>
      <c r="C3" s="50"/>
      <c r="D3" s="51"/>
      <c r="E3" s="50"/>
    </row>
    <row r="4" s="47" customFormat="1" ht="28.5" spans="1:5">
      <c r="A4" s="52" t="s">
        <v>2</v>
      </c>
      <c r="B4" s="52" t="s">
        <v>3</v>
      </c>
      <c r="C4" s="53" t="s">
        <v>4</v>
      </c>
      <c r="D4" s="52" t="s">
        <v>5</v>
      </c>
      <c r="E4" s="52" t="s">
        <v>6</v>
      </c>
    </row>
    <row r="5" s="47" customFormat="1" ht="33" customHeight="1" spans="1:5">
      <c r="A5" s="54">
        <v>1</v>
      </c>
      <c r="B5" s="55" t="s">
        <v>7</v>
      </c>
      <c r="C5" s="56">
        <f>工程施工!F16</f>
        <v>0</v>
      </c>
      <c r="D5" s="57"/>
      <c r="E5" s="56">
        <f>C5*(1+D5)</f>
        <v>0</v>
      </c>
    </row>
    <row r="6" s="47" customFormat="1" ht="36" customHeight="1" spans="1:5">
      <c r="A6" s="54">
        <v>2</v>
      </c>
      <c r="B6" s="55" t="s">
        <v>8</v>
      </c>
      <c r="C6" s="56">
        <f>家具搬运!G13</f>
        <v>0</v>
      </c>
      <c r="D6" s="57"/>
      <c r="E6" s="56">
        <f>C6*(1+D6)</f>
        <v>0</v>
      </c>
    </row>
    <row r="7" s="47" customFormat="1" ht="38" customHeight="1" spans="1:5">
      <c r="A7" s="52" t="s">
        <v>9</v>
      </c>
      <c r="B7" s="58" t="s">
        <v>10</v>
      </c>
      <c r="C7" s="59">
        <f>SUM(C5:C6)</f>
        <v>0</v>
      </c>
      <c r="D7" s="60"/>
      <c r="E7" s="59">
        <f>ROUND(SUM(E5:E6),2)</f>
        <v>0</v>
      </c>
    </row>
  </sheetData>
  <mergeCells count="2">
    <mergeCell ref="A1:E1"/>
    <mergeCell ref="A2:E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  <pageSetUpPr fitToPage="1"/>
  </sheetPr>
  <dimension ref="A1:I16"/>
  <sheetViews>
    <sheetView workbookViewId="0">
      <selection activeCell="H6" sqref="H6"/>
    </sheetView>
  </sheetViews>
  <sheetFormatPr defaultColWidth="9" defaultRowHeight="13.5"/>
  <cols>
    <col min="1" max="1" width="4.80833333333333" style="26" customWidth="1"/>
    <col min="2" max="2" width="13.375" style="26" customWidth="1"/>
    <col min="3" max="3" width="7.75" style="26" customWidth="1"/>
    <col min="4" max="4" width="8" style="26" customWidth="1"/>
    <col min="5" max="5" width="11.625" style="27" customWidth="1"/>
    <col min="6" max="6" width="14.625" style="27" customWidth="1"/>
    <col min="7" max="7" width="35.875" style="28" customWidth="1"/>
    <col min="8" max="8" width="13.8333333333333" style="26" customWidth="1"/>
    <col min="9" max="9" width="12.25" style="27" customWidth="1"/>
    <col min="10" max="16384" width="9" style="26"/>
  </cols>
  <sheetData>
    <row r="1" ht="20.25" spans="1:9">
      <c r="A1" s="29" t="s">
        <v>7</v>
      </c>
      <c r="B1" s="29"/>
      <c r="C1" s="29"/>
      <c r="D1" s="29"/>
      <c r="E1" s="29"/>
      <c r="F1" s="29"/>
      <c r="G1" s="29"/>
    </row>
    <row r="2" ht="27" customHeight="1" spans="1:9">
      <c r="A2" s="30" t="s">
        <v>11</v>
      </c>
      <c r="B2" s="30"/>
      <c r="C2" s="30"/>
      <c r="D2" s="30"/>
      <c r="E2" s="30"/>
      <c r="F2" s="30"/>
      <c r="G2" s="30"/>
    </row>
    <row r="3" ht="27" spans="1:9">
      <c r="A3" s="31" t="s">
        <v>2</v>
      </c>
      <c r="B3" s="31" t="s">
        <v>12</v>
      </c>
      <c r="C3" s="31" t="s">
        <v>13</v>
      </c>
      <c r="D3" s="31" t="s">
        <v>14</v>
      </c>
      <c r="E3" s="32" t="s">
        <v>15</v>
      </c>
      <c r="F3" s="32" t="s">
        <v>16</v>
      </c>
      <c r="G3" s="32" t="s">
        <v>17</v>
      </c>
    </row>
    <row r="4" ht="45" customHeight="1" spans="1:9">
      <c r="A4" s="31">
        <v>1</v>
      </c>
      <c r="B4" s="33" t="s">
        <v>18</v>
      </c>
      <c r="C4" s="34" t="s">
        <v>19</v>
      </c>
      <c r="D4" s="35">
        <v>3</v>
      </c>
      <c r="E4" s="34"/>
      <c r="F4" s="36">
        <f>D4*E4</f>
        <v>0</v>
      </c>
      <c r="G4" s="37"/>
      <c r="H4" s="38"/>
      <c r="I4" s="39"/>
    </row>
    <row r="5" ht="45" customHeight="1" spans="1:9">
      <c r="A5" s="31">
        <v>2</v>
      </c>
      <c r="B5" s="40" t="s">
        <v>20</v>
      </c>
      <c r="C5" s="36" t="s">
        <v>21</v>
      </c>
      <c r="D5" s="41">
        <v>192</v>
      </c>
      <c r="E5" s="34"/>
      <c r="F5" s="36">
        <f>D5*E5</f>
        <v>0</v>
      </c>
      <c r="G5" s="37" t="s">
        <v>22</v>
      </c>
      <c r="H5" s="38"/>
      <c r="I5" s="39"/>
    </row>
    <row r="6" ht="45" customHeight="1" spans="1:9">
      <c r="A6" s="31">
        <v>3</v>
      </c>
      <c r="B6" s="40" t="s">
        <v>23</v>
      </c>
      <c r="C6" s="36" t="s">
        <v>24</v>
      </c>
      <c r="D6" s="41">
        <v>302</v>
      </c>
      <c r="E6" s="34"/>
      <c r="F6" s="36">
        <f>D6*E6</f>
        <v>0</v>
      </c>
      <c r="G6" s="37" t="s">
        <v>25</v>
      </c>
      <c r="H6" s="38"/>
      <c r="I6" s="39"/>
    </row>
    <row r="7" ht="78" customHeight="1" spans="1:9">
      <c r="A7" s="31">
        <v>4</v>
      </c>
      <c r="B7" s="42" t="s">
        <v>26</v>
      </c>
      <c r="C7" s="36" t="s">
        <v>27</v>
      </c>
      <c r="D7" s="41">
        <v>800</v>
      </c>
      <c r="E7" s="34"/>
      <c r="F7" s="36">
        <f t="shared" ref="F7:F15" si="0">D7*E7</f>
        <v>0</v>
      </c>
      <c r="G7" s="43" t="s">
        <v>28</v>
      </c>
      <c r="H7" s="38"/>
      <c r="I7" s="39"/>
    </row>
    <row r="8" s="26" customFormat="1" ht="40" customHeight="1" spans="1:9">
      <c r="A8" s="31">
        <v>5</v>
      </c>
      <c r="B8" s="42" t="s">
        <v>29</v>
      </c>
      <c r="C8" s="44" t="s">
        <v>30</v>
      </c>
      <c r="D8" s="45">
        <v>1195</v>
      </c>
      <c r="E8" s="34"/>
      <c r="F8" s="36">
        <f t="shared" si="0"/>
        <v>0</v>
      </c>
      <c r="G8" s="37" t="s">
        <v>31</v>
      </c>
      <c r="H8" s="38"/>
      <c r="I8" s="39"/>
    </row>
    <row r="9" s="26" customFormat="1" ht="40" customHeight="1" spans="1:9">
      <c r="A9" s="31">
        <v>6</v>
      </c>
      <c r="B9" s="42" t="s">
        <v>29</v>
      </c>
      <c r="C9" s="44" t="s">
        <v>30</v>
      </c>
      <c r="D9" s="45">
        <v>1195</v>
      </c>
      <c r="E9" s="34"/>
      <c r="F9" s="36">
        <f t="shared" si="0"/>
        <v>0</v>
      </c>
      <c r="G9" s="37" t="s">
        <v>32</v>
      </c>
      <c r="H9" s="38"/>
      <c r="I9" s="39"/>
    </row>
    <row r="10" s="26" customFormat="1" ht="40" customHeight="1" spans="1:9">
      <c r="A10" s="31">
        <v>7</v>
      </c>
      <c r="B10" s="42" t="s">
        <v>29</v>
      </c>
      <c r="C10" s="44" t="s">
        <v>30</v>
      </c>
      <c r="D10" s="45">
        <v>1194</v>
      </c>
      <c r="E10" s="34"/>
      <c r="F10" s="36">
        <f t="shared" si="0"/>
        <v>0</v>
      </c>
      <c r="G10" s="37" t="s">
        <v>33</v>
      </c>
      <c r="H10" s="38"/>
      <c r="I10" s="39"/>
    </row>
    <row r="11" ht="40" customHeight="1" spans="1:9">
      <c r="A11" s="31">
        <v>8</v>
      </c>
      <c r="B11" s="42" t="s">
        <v>34</v>
      </c>
      <c r="C11" s="44" t="s">
        <v>27</v>
      </c>
      <c r="D11" s="45">
        <v>200</v>
      </c>
      <c r="E11" s="34"/>
      <c r="F11" s="36">
        <f t="shared" si="0"/>
        <v>0</v>
      </c>
      <c r="G11" s="37" t="s">
        <v>35</v>
      </c>
      <c r="H11" s="38"/>
      <c r="I11" s="39"/>
    </row>
    <row r="12" ht="40" customHeight="1" spans="1:9">
      <c r="A12" s="31">
        <v>9</v>
      </c>
      <c r="B12" s="42" t="s">
        <v>36</v>
      </c>
      <c r="C12" s="44" t="s">
        <v>30</v>
      </c>
      <c r="D12" s="45">
        <v>1564</v>
      </c>
      <c r="E12" s="34"/>
      <c r="F12" s="36">
        <f t="shared" si="0"/>
        <v>0</v>
      </c>
      <c r="G12" s="37" t="s">
        <v>37</v>
      </c>
      <c r="H12" s="38"/>
      <c r="I12" s="39"/>
    </row>
    <row r="13" ht="40" customHeight="1" spans="1:9">
      <c r="A13" s="31">
        <v>10</v>
      </c>
      <c r="B13" s="40" t="s">
        <v>38</v>
      </c>
      <c r="C13" s="36" t="s">
        <v>30</v>
      </c>
      <c r="D13" s="41">
        <v>33</v>
      </c>
      <c r="E13" s="34"/>
      <c r="F13" s="36">
        <f t="shared" si="0"/>
        <v>0</v>
      </c>
      <c r="G13" s="32" t="s">
        <v>39</v>
      </c>
      <c r="H13" s="38"/>
      <c r="I13" s="39"/>
    </row>
    <row r="14" ht="40" customHeight="1" spans="1:9">
      <c r="A14" s="31">
        <v>11</v>
      </c>
      <c r="B14" s="40" t="s">
        <v>40</v>
      </c>
      <c r="C14" s="36" t="s">
        <v>41</v>
      </c>
      <c r="D14" s="41">
        <v>1</v>
      </c>
      <c r="E14" s="34"/>
      <c r="F14" s="36">
        <f t="shared" si="0"/>
        <v>0</v>
      </c>
      <c r="G14" s="32" t="s">
        <v>42</v>
      </c>
      <c r="H14" s="38"/>
      <c r="I14" s="39"/>
    </row>
    <row r="15" ht="40" customHeight="1" spans="1:9">
      <c r="A15" s="31">
        <v>12</v>
      </c>
      <c r="B15" s="42" t="s">
        <v>43</v>
      </c>
      <c r="C15" s="36" t="s">
        <v>44</v>
      </c>
      <c r="D15" s="41">
        <v>1</v>
      </c>
      <c r="E15" s="34"/>
      <c r="F15" s="36">
        <v>0</v>
      </c>
      <c r="G15" s="32"/>
      <c r="H15" s="38"/>
    </row>
    <row r="16" ht="40" customHeight="1" spans="1:9">
      <c r="A16" s="31">
        <v>13</v>
      </c>
      <c r="B16" s="46" t="s">
        <v>9</v>
      </c>
      <c r="C16" s="46"/>
      <c r="D16" s="46"/>
      <c r="E16" s="46"/>
      <c r="F16" s="31"/>
      <c r="G16" s="32"/>
      <c r="H16" s="38"/>
    </row>
  </sheetData>
  <mergeCells count="2">
    <mergeCell ref="A1:G1"/>
    <mergeCell ref="A2:G2"/>
  </mergeCells>
  <pageMargins left="0.786805555555556" right="0.590277777777778" top="0.786805555555556" bottom="0.786805555555556" header="0.59375" footer="0"/>
  <pageSetup paperSize="9" scale="93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N27"/>
  <sheetViews>
    <sheetView tabSelected="1" topLeftCell="A5" workbookViewId="0">
      <selection activeCell="I6" sqref="I6"/>
    </sheetView>
  </sheetViews>
  <sheetFormatPr defaultColWidth="9" defaultRowHeight="14.25"/>
  <cols>
    <col min="1" max="1" width="4.975" style="1" customWidth="1"/>
    <col min="2" max="2" width="13.1333333333333" style="1" customWidth="1"/>
    <col min="3" max="3" width="20.875" style="1" customWidth="1"/>
    <col min="4" max="4" width="8.375" style="1" customWidth="1"/>
    <col min="5" max="5" width="9.25" style="1" customWidth="1"/>
    <col min="6" max="6" width="10.375" style="1" customWidth="1"/>
    <col min="7" max="7" width="12.9083333333333" style="1" customWidth="1"/>
    <col min="8" max="8" width="13.9" style="1" customWidth="1"/>
    <col min="9" max="9" width="22.1333333333333" style="1" customWidth="1"/>
    <col min="10" max="10" width="18.25" style="1" customWidth="1"/>
    <col min="11" max="13" width="12.625" style="1"/>
    <col min="14" max="14" width="19.625" style="1" customWidth="1"/>
    <col min="15" max="16384" width="9" style="1"/>
  </cols>
  <sheetData>
    <row r="1" s="1" customFormat="1" ht="18.75" spans="1:14">
      <c r="A1" s="2" t="s">
        <v>8</v>
      </c>
      <c r="B1" s="2"/>
      <c r="C1" s="2"/>
      <c r="D1" s="2"/>
      <c r="E1" s="2"/>
      <c r="F1" s="2"/>
      <c r="G1" s="2"/>
    </row>
    <row r="2" s="1" customFormat="1" ht="43" customHeight="1" spans="1:14">
      <c r="A2" s="3" t="s">
        <v>2</v>
      </c>
      <c r="B2" s="3" t="s">
        <v>45</v>
      </c>
      <c r="C2" s="4" t="s">
        <v>46</v>
      </c>
      <c r="D2" s="3" t="s">
        <v>13</v>
      </c>
      <c r="E2" s="3" t="s">
        <v>14</v>
      </c>
      <c r="F2" s="5" t="s">
        <v>15</v>
      </c>
      <c r="G2" s="5" t="s">
        <v>16</v>
      </c>
    </row>
    <row r="3" s="1" customFormat="1" ht="70" customHeight="1" spans="1:14">
      <c r="A3" s="6">
        <v>1</v>
      </c>
      <c r="B3" s="7" t="s">
        <v>47</v>
      </c>
      <c r="C3" s="8" t="s">
        <v>48</v>
      </c>
      <c r="D3" s="9" t="s">
        <v>19</v>
      </c>
      <c r="E3" s="10">
        <f>1856</f>
        <v>1856</v>
      </c>
      <c r="F3" s="11"/>
      <c r="G3" s="12">
        <f t="shared" ref="G3:G12" si="0">E3*F3</f>
        <v>0</v>
      </c>
      <c r="H3" s="13"/>
      <c r="J3"/>
      <c r="K3"/>
      <c r="L3"/>
      <c r="M3"/>
      <c r="N3"/>
    </row>
    <row r="4" s="1" customFormat="1" ht="65" customHeight="1" spans="1:14">
      <c r="A4" s="14">
        <v>2</v>
      </c>
      <c r="B4" s="7" t="s">
        <v>49</v>
      </c>
      <c r="C4" s="8" t="s">
        <v>48</v>
      </c>
      <c r="D4" s="14"/>
      <c r="E4" s="15">
        <f>1856</f>
        <v>1856</v>
      </c>
      <c r="F4" s="11"/>
      <c r="G4" s="12">
        <f t="shared" si="0"/>
        <v>0</v>
      </c>
      <c r="H4" s="13"/>
      <c r="J4"/>
      <c r="K4"/>
      <c r="L4"/>
      <c r="M4"/>
      <c r="N4"/>
    </row>
    <row r="5" s="1" customFormat="1" ht="42" customHeight="1" spans="1:14">
      <c r="A5" s="6">
        <v>3</v>
      </c>
      <c r="B5" s="7" t="s">
        <v>50</v>
      </c>
      <c r="C5" s="8" t="s">
        <v>48</v>
      </c>
      <c r="D5" s="9" t="s">
        <v>51</v>
      </c>
      <c r="E5" s="16">
        <v>191</v>
      </c>
      <c r="F5" s="11"/>
      <c r="G5" s="12">
        <f t="shared" si="0"/>
        <v>0</v>
      </c>
      <c r="H5" s="13"/>
      <c r="J5"/>
      <c r="K5"/>
      <c r="L5"/>
      <c r="M5"/>
      <c r="N5"/>
    </row>
    <row r="6" s="1" customFormat="1" ht="42" customHeight="1" spans="1:14">
      <c r="A6" s="14">
        <v>4</v>
      </c>
      <c r="B6" s="7" t="s">
        <v>52</v>
      </c>
      <c r="C6" s="8"/>
      <c r="D6" s="9" t="s">
        <v>30</v>
      </c>
      <c r="E6" s="17">
        <f>456</f>
        <v>456</v>
      </c>
      <c r="F6" s="11"/>
      <c r="G6" s="12">
        <f t="shared" si="0"/>
        <v>0</v>
      </c>
      <c r="H6" s="13"/>
      <c r="J6"/>
      <c r="K6"/>
      <c r="L6"/>
      <c r="M6"/>
      <c r="N6"/>
    </row>
    <row r="7" s="1" customFormat="1" ht="42" customHeight="1" spans="1:14">
      <c r="A7" s="6">
        <v>5</v>
      </c>
      <c r="B7" s="7" t="s">
        <v>53</v>
      </c>
      <c r="C7" s="8"/>
      <c r="D7" s="9" t="s">
        <v>30</v>
      </c>
      <c r="E7" s="10">
        <f>456</f>
        <v>456</v>
      </c>
      <c r="F7" s="11"/>
      <c r="G7" s="12">
        <f t="shared" si="0"/>
        <v>0</v>
      </c>
      <c r="H7" s="13"/>
      <c r="J7"/>
      <c r="K7"/>
      <c r="L7"/>
      <c r="M7"/>
      <c r="N7"/>
    </row>
    <row r="8" s="1" customFormat="1" ht="42" customHeight="1" spans="1:14">
      <c r="A8" s="14">
        <v>6</v>
      </c>
      <c r="B8" s="7" t="s">
        <v>54</v>
      </c>
      <c r="C8" s="8"/>
      <c r="D8" s="9" t="s">
        <v>30</v>
      </c>
      <c r="E8" s="18">
        <v>456</v>
      </c>
      <c r="F8" s="11"/>
      <c r="G8" s="12">
        <f t="shared" si="0"/>
        <v>0</v>
      </c>
      <c r="H8" s="13"/>
      <c r="J8" s="13"/>
      <c r="L8" s="13"/>
    </row>
    <row r="9" s="1" customFormat="1" ht="62" customHeight="1" spans="1:14">
      <c r="A9" s="6">
        <v>7</v>
      </c>
      <c r="B9" s="7" t="s">
        <v>55</v>
      </c>
      <c r="C9" s="8" t="s">
        <v>48</v>
      </c>
      <c r="D9" s="9" t="s">
        <v>41</v>
      </c>
      <c r="E9" s="16">
        <v>1564</v>
      </c>
      <c r="F9" s="11"/>
      <c r="G9" s="12">
        <f t="shared" si="0"/>
        <v>0</v>
      </c>
      <c r="H9" s="13"/>
    </row>
    <row r="10" s="1" customFormat="1" ht="69" customHeight="1" spans="1:14">
      <c r="A10" s="14">
        <v>8</v>
      </c>
      <c r="B10" s="7" t="s">
        <v>56</v>
      </c>
      <c r="C10" s="8" t="s">
        <v>48</v>
      </c>
      <c r="D10" s="9" t="s">
        <v>30</v>
      </c>
      <c r="E10" s="16">
        <v>1564</v>
      </c>
      <c r="F10" s="11"/>
      <c r="G10" s="12">
        <f t="shared" si="0"/>
        <v>0</v>
      </c>
      <c r="H10" s="13"/>
      <c r="J10" s="19"/>
    </row>
    <row r="11" s="1" customFormat="1" ht="64" customHeight="1" spans="1:14">
      <c r="A11" s="6">
        <v>9</v>
      </c>
      <c r="B11" s="8" t="s">
        <v>57</v>
      </c>
      <c r="C11" s="8" t="s">
        <v>58</v>
      </c>
      <c r="D11" s="20" t="s">
        <v>19</v>
      </c>
      <c r="E11" s="21">
        <v>3000</v>
      </c>
      <c r="F11" s="11"/>
      <c r="G11" s="12">
        <f t="shared" si="0"/>
        <v>0</v>
      </c>
      <c r="H11" s="13"/>
    </row>
    <row r="12" s="1" customFormat="1" ht="44" customHeight="1" spans="1:14">
      <c r="A12" s="14">
        <v>10</v>
      </c>
      <c r="B12" s="22" t="s">
        <v>59</v>
      </c>
      <c r="C12" s="22" t="s">
        <v>60</v>
      </c>
      <c r="D12" s="23" t="s">
        <v>44</v>
      </c>
      <c r="E12" s="24">
        <v>2</v>
      </c>
      <c r="F12" s="12"/>
      <c r="G12" s="12">
        <f t="shared" si="0"/>
        <v>0</v>
      </c>
      <c r="H12" s="13"/>
    </row>
    <row r="13" s="1" customFormat="1" ht="40" customHeight="1" spans="1:14">
      <c r="A13" s="6">
        <v>11</v>
      </c>
      <c r="B13" s="23" t="s">
        <v>9</v>
      </c>
      <c r="C13" s="23"/>
      <c r="D13" s="23"/>
      <c r="E13" s="23"/>
      <c r="F13" s="25"/>
      <c r="G13" s="12">
        <f>SUM(G3:G12)</f>
        <v>0</v>
      </c>
      <c r="H13" s="13"/>
      <c r="I13" s="13"/>
    </row>
    <row r="14" s="1" customFormat="1" ht="25" customHeight="1" spans="1:14">
      <c r="G14" s="13"/>
    </row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</sheetData>
  <mergeCells count="3">
    <mergeCell ref="A1:G1"/>
    <mergeCell ref="C5:C8"/>
    <mergeCell ref="D3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工程施工</vt:lpstr>
      <vt:lpstr>家具搬运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mei</cp:lastModifiedBy>
  <dcterms:created xsi:type="dcterms:W3CDTF">2026-08-13T02:09:00Z</dcterms:created>
  <dcterms:modified xsi:type="dcterms:W3CDTF">2026-09-01T03:42:01Z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817E75F77FB642BF911194B31F2D0901_13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