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@2026 成本合约工作\03 招采项目\40 包干 养护 采购 俊柯\采购文件 管道\"/>
    </mc:Choice>
  </mc:AlternateContent>
  <bookViews>
    <workbookView windowWidth="27945" windowHeight="12375"/>
  </bookViews>
  <sheets>
    <sheet name="表E.2.1 分部分项工程项目清单计价表" sheetId="1" r:id="rId1"/>
  </sheets>
  <definedNames>
    <definedName name="_xlnm._FilterDatabase" localSheetId="0" hidden="1">'表E.2.1 分部分项工程项目清单计价表'!$A$1:$J$32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<sst xmlns="http://schemas.openxmlformats.org/spreadsheetml/2006/main" count="119" uniqueCount="75">
  <si>
    <t>全费用清单报价单</t>
  </si>
  <si>
    <t>工程名称：安驰公司包干市政排水管网设施应急抢修项目（一、二标段）</t>
  </si>
  <si>
    <t>单位：元</t>
  </si>
  <si>
    <t>序号</t>
  </si>
  <si>
    <t>项目编码</t>
  </si>
  <si>
    <t>项目名称</t>
  </si>
  <si>
    <t>项目特征描述</t>
  </si>
  <si>
    <t>计量
单位</t>
  </si>
  <si>
    <t>工程量</t>
  </si>
  <si>
    <t>全费用单价（最高投标限价）</t>
  </si>
  <si>
    <t>全费用合价（最高投标限价）</t>
  </si>
  <si>
    <t>全费用响应单价</t>
  </si>
  <si>
    <t>全费用响应合价</t>
  </si>
  <si>
    <t>雨水篦子清淤</t>
  </si>
  <si>
    <t>040504009001</t>
  </si>
  <si>
    <t>收水井清淤</t>
  </si>
  <si>
    <t>1.人工井上掏挖收水井淤泥，井深2m以内，淤泥厚度35cm以内，收水井井内尺寸为680*380mm
2.污泥外运：装袋运输10km。
3.其他详见图纸、图集及相关规定</t>
  </si>
  <si>
    <t>座</t>
  </si>
  <si>
    <t>040504009002</t>
  </si>
  <si>
    <t>1.人工井上掏挖收水井淤泥，井深2m以内，淤泥厚度35cm-50cm，收水井井内尺寸为680*380mm
2.污泥外运：装袋运输10km。
3.其他详见图纸、图集及相关规定</t>
  </si>
  <si>
    <t>040504009003</t>
  </si>
  <si>
    <t>1.人工井上掏挖收水井淤泥，井深2m以内，淤泥厚度50cm以上，收水井井内尺寸为680*380mm
2.污泥外运：装袋运输10km。
3.其他详见图纸、图集及相关规定</t>
  </si>
  <si>
    <t>040504002001</t>
  </si>
  <si>
    <t>检查井清淤</t>
  </si>
  <si>
    <t>1.人工使用加长工具打捞漂浮垃圾及井室沉淀淤泥，检查井直径1m，均深6米，淤泥厚度0.35m以内；
2.从上至下冲洗井壁；
3.淤泥外运：装袋运输10km
4.其他详见图纸、图集及相关规定</t>
  </si>
  <si>
    <t>040504002002</t>
  </si>
  <si>
    <t>1.人工使用加长工具打捞漂浮垃圾及井室沉淀淤泥，检查井直径1m，均深6米，淤泥厚度35cm-50cmm；
2.从上至下冲洗井壁；
3.淤泥外运：装袋运输10km
4.其他详见图纸、图集及相关规定</t>
  </si>
  <si>
    <t>040504002005</t>
  </si>
  <si>
    <t>1.人工使用加长工具打捞漂浮垃圾及井室沉淀淤泥，检查井直径1m，均深6米，淤泥厚度50cmm以上；
2.从上至下冲洗井壁；
3.淤泥外运：装袋运输10km
4.其他详见图纸、图集及相关规定</t>
  </si>
  <si>
    <t>040504009004</t>
  </si>
  <si>
    <t>1.人工井上掏挖收水井淤泥，井深2m以内，淤泥厚度35cm以内，收水井井内尺寸为680*380mm
2.污泥外运：采用政府指导价，建筑垃圾清运10km。
3.其他详见图纸、图集及相关规定</t>
  </si>
  <si>
    <t>040504009005</t>
  </si>
  <si>
    <t>1.人工井上掏挖收水井淤泥，井深2m以内，淤泥厚度35cm-50cm，收水井井内尺寸为680*380mm
2.污泥外运：采用政府指导价，建筑垃圾清运10km。
3.其他详见图纸、图集及相关规定</t>
  </si>
  <si>
    <t>040504009006</t>
  </si>
  <si>
    <t>1.人工井上掏挖收水井淤泥，井深2m以内，淤泥厚度50cm以上，收水井井内尺寸为680*380mm
2.污泥外运：采用政府指导价，建筑垃圾清运10km。
3.其他详见图纸、图集及相关规定</t>
  </si>
  <si>
    <t>040504002003</t>
  </si>
  <si>
    <t>1.人工使用加长工具打捞漂浮垃圾及井室沉淀淤泥，检查井直径1m，均深6米，淤泥厚度35cm以内；
2.从上至下冲洗井壁；
3.淤泥外运：采用政府指导价，建筑垃圾清运10km。
4.其他详见图纸、图集及相关规定</t>
  </si>
  <si>
    <t>040504002004</t>
  </si>
  <si>
    <t>1.人工使用加长工具打捞漂浮垃圾及井室沉淀淤泥，检查井直径1m，均深6米，淤泥厚度35cm-50cm；
2.从上至下冲洗井壁；
3.淤泥外运：采用政府指导价，建筑垃圾清运10km。
4.其他详见图纸、图集及相关规定</t>
  </si>
  <si>
    <t>040504002006</t>
  </si>
  <si>
    <t>1.人工使用加长工具打捞漂浮垃圾及井室沉淀淤泥，检查井直径1m，均深6米，淤泥厚度50cm以上；
2.从上至下冲洗井壁；
3.淤泥外运：采用政府指导价，建筑垃圾清运10km。
4.其他详见图纸、图集及相关规定</t>
  </si>
  <si>
    <t>管道疏通</t>
  </si>
  <si>
    <t>040501001001</t>
  </si>
  <si>
    <t>管道清淤</t>
  </si>
  <si>
    <t>1.管道直径：D300
2.淤堵程度：淤堵50%以内
3.高压冲吸联合疏通车疏通吸运管道内沉淀淤泥
4.淤泥外运，运距10KM
5.其他详见图纸、图集及相关规定</t>
  </si>
  <si>
    <t>m</t>
  </si>
  <si>
    <t>040501001002</t>
  </si>
  <si>
    <t>1.管道直径：D300
2.淤堵程度：淤堵50%以外
3.高压冲吸联合疏通车疏通吸运管道内沉淀淤泥
4.淤泥外运，运距10KM
5.其他详见图纸、图集及相关规定</t>
  </si>
  <si>
    <t>040501001005</t>
  </si>
  <si>
    <t>1.管道直径：D400
2.淤堵程度：淤堵50%以内
3.高压冲吸联合疏通车疏通吸运管道内沉淀淤泥
4.淤泥外运，运距10KM
5.其他详见图纸、图集及相关规定</t>
  </si>
  <si>
    <t>040501001006</t>
  </si>
  <si>
    <t>1.管道直径：D400
2.淤堵程度：淤堵50%以外
3.高压冲吸联合疏通车疏通吸运管道内沉淀淤泥
4.淤泥外运，运距10KM
5.其他详见图纸、图集及相关规定</t>
  </si>
  <si>
    <t>040501001009</t>
  </si>
  <si>
    <t>1.管道直径：D600
2.淤堵程度：淤堵50%以内
3.高压冲吸联合疏通车疏通吸运管道内沉淀淤泥
4.淤泥外运，运距10KM
5.其他详见图纸、图集及相关规定</t>
  </si>
  <si>
    <t>040501001010</t>
  </si>
  <si>
    <t>1.管道直径：D600
2.淤堵程度：淤堵50%以外
3.高压冲吸联合疏通车疏通吸运管道内沉淀淤泥
4.淤泥外运，运距10KM
5.其他详见图纸、图集及相关规定</t>
  </si>
  <si>
    <t>040501001013</t>
  </si>
  <si>
    <t>1.管道直径：D800
2.淤堵程度：淤堵50%以内
3.高压冲吸联合疏通车疏通吸运管道内沉淀淤泥
4.淤泥外运，运距10KM
5.其他详见图纸、图集及相关规定</t>
  </si>
  <si>
    <t>040501001014</t>
  </si>
  <si>
    <t>1.管道直径：D800
2.淤堵程度：淤堵50%以外
3.高压冲吸联合疏通车疏通吸运管道内沉淀淤泥
4.淤泥外运，运距10KM
5.其他详见图纸、图集及相关规定</t>
  </si>
  <si>
    <t>040501001017</t>
  </si>
  <si>
    <t>1.管道直径：D1000
2.淤堵程度：淤堵50%以内
3.高压冲吸联合疏通车疏通吸运管道内沉淀淤泥
4.淤泥外运，运距10KM
5.其他详见图纸、图集及相关规定</t>
  </si>
  <si>
    <t>040501001018</t>
  </si>
  <si>
    <t>1.管道直径：D1000
2.淤堵程度：淤堵50%以外
3.高压冲吸联合疏通车疏通吸运管道内沉淀淤泥
4.淤泥外运，运距10KM
5.其他详见图纸、图集及相关规定</t>
  </si>
  <si>
    <t>040501001021</t>
  </si>
  <si>
    <t>1.管道直径：D1200
2.淤堵程度：淤堵50%以内
3.高压冲吸联合疏通车疏通吸运管道内沉淀淤泥
4.淤泥外运，运距10KM
5.其他详见图纸、图集及相关规定</t>
  </si>
  <si>
    <t>040501001022</t>
  </si>
  <si>
    <t>1.管道直径：D1200
2.淤堵程度：淤堵50%以外
3.高压冲吸联合疏通车疏通吸运管道内沉淀淤泥
4.淤泥外运，运距10KM
5.其他详见图纸、图集及相关规定</t>
  </si>
  <si>
    <t>管道排查</t>
  </si>
  <si>
    <t>040501001023</t>
  </si>
  <si>
    <t>混凝土管</t>
  </si>
  <si>
    <t>1.管道排查
2.排查工具：潜望镜
3.其他详见图纸、图集及相关规定</t>
  </si>
  <si>
    <t>合  计</t>
  </si>
  <si>
    <t>一、二标段控制价</t>
  </si>
  <si>
    <r>
      <t>注：1.全费用包含但不限于措施项目费、其他项目费、保险、税金等；
    2.一、二标段工作内容按照总工程量均分，最高投标限价均为</t>
    </r>
    <r>
      <rPr>
        <b/>
        <sz val="11"/>
        <rFont val="宋体"/>
        <charset val="134"/>
      </rPr>
      <t>433049.6元</t>
    </r>
    <r>
      <rPr>
        <b/>
        <sz val="9"/>
        <rFont val="宋体"/>
        <charset val="134"/>
      </rPr>
      <t>；
    3.全费用响应单价应逐条响应，并保证每一项响应单价均不超全费用单价（最高投标限价）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</si>
</sst>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31">
    <xf numFmtId="0" fontId="0" fillId="0" borderId="0" xfId="49"/>
    <xf numFmtId="0" fontId="0" fillId="0" borderId="0" xfId="49" applyFill="1"/>
    <xf numFmtId="0" fontId="1" fillId="0" borderId="0" xfId="49" applyFont="1" applyFill="1" applyAlignment="1">
      <alignment horizontal="center" vertical="center" wrapText="1"/>
    </xf>
    <xf numFmtId="0" fontId="1" fillId="0" borderId="0" xfId="49" applyFont="1" applyFill="1" applyAlignment="1">
      <alignment horizontal="right" vertical="center" wrapText="1"/>
    </xf>
    <xf numFmtId="0" fontId="2" fillId="0" borderId="0" xfId="49" applyFont="1" applyFill="1" applyAlignment="1">
      <alignment horizontal="left" vertical="center" wrapText="1"/>
    </xf>
    <xf numFmtId="0" fontId="2" fillId="0" borderId="0" xfId="49" applyFont="1" applyFill="1" applyAlignment="1">
      <alignment horizontal="left" wrapText="1"/>
    </xf>
    <xf numFmtId="0" fontId="2" fillId="0" borderId="0" xfId="49" applyFont="1" applyFill="1" applyAlignment="1">
      <alignment horizontal="right" wrapText="1"/>
    </xf>
    <xf numFmtId="0" fontId="3" fillId="0" borderId="1" xfId="49" applyFont="1" applyFill="1" applyBorder="1" applyAlignment="1">
      <alignment horizontal="right" vertical="center" wrapText="1"/>
    </xf>
    <xf numFmtId="0" fontId="3" fillId="0" borderId="2" xfId="49" applyFont="1" applyFill="1" applyBorder="1" applyAlignment="1">
      <alignment horizontal="right" vertical="center" wrapText="1"/>
    </xf>
    <xf numFmtId="0" fontId="3" fillId="0" borderId="3" xfId="49" applyFont="1" applyFill="1" applyBorder="1" applyAlignment="1">
      <alignment horizontal="right"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2" fillId="0" borderId="5" xfId="49" applyFont="1" applyFill="1" applyBorder="1" applyAlignment="1">
      <alignment horizontal="center" vertical="center" wrapText="1"/>
    </xf>
    <xf numFmtId="0" fontId="2" fillId="0" borderId="6" xfId="49" applyFont="1" applyFill="1" applyBorder="1" applyAlignment="1">
      <alignment horizontal="left" vertical="center" wrapText="1"/>
    </xf>
    <xf numFmtId="0" fontId="5" fillId="0" borderId="6" xfId="49" applyFont="1" applyFill="1" applyBorder="1" applyAlignment="1">
      <alignment horizontal="left" vertical="center" wrapText="1"/>
    </xf>
    <xf numFmtId="0" fontId="2" fillId="0" borderId="6" xfId="49" applyFont="1" applyFill="1" applyBorder="1" applyAlignment="1">
      <alignment horizontal="right" vertical="center" wrapText="1"/>
    </xf>
    <xf numFmtId="0" fontId="2" fillId="0" borderId="7" xfId="49" applyFont="1" applyFill="1" applyBorder="1" applyAlignment="1">
      <alignment horizontal="right" vertical="center" wrapText="1"/>
    </xf>
    <xf numFmtId="0" fontId="0" fillId="0" borderId="4" xfId="49" applyBorder="1"/>
    <xf numFmtId="0" fontId="2" fillId="0" borderId="8" xfId="49" applyFont="1" applyFill="1" applyBorder="1" applyAlignment="1">
      <alignment horizontal="center" vertical="center" wrapText="1"/>
    </xf>
    <xf numFmtId="0" fontId="2" fillId="0" borderId="9" xfId="49" applyFont="1" applyFill="1" applyBorder="1" applyAlignment="1">
      <alignment horizontal="left" vertical="center" wrapText="1"/>
    </xf>
    <xf numFmtId="0" fontId="2" fillId="0" borderId="9" xfId="49" applyFont="1" applyFill="1" applyBorder="1" applyAlignment="1">
      <alignment horizontal="center" vertical="center" wrapText="1"/>
    </xf>
    <xf numFmtId="0" fontId="2" fillId="0" borderId="9" xfId="49" applyFont="1" applyFill="1" applyBorder="1" applyAlignment="1">
      <alignment horizontal="right" vertical="center" wrapText="1"/>
    </xf>
    <xf numFmtId="0" fontId="5" fillId="0" borderId="9" xfId="49" applyFont="1" applyFill="1" applyBorder="1" applyAlignment="1">
      <alignment horizontal="left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0" fillId="0" borderId="4" xfId="49" applyFill="1" applyBorder="1"/>
    <xf numFmtId="176" fontId="3" fillId="0" borderId="1" xfId="49" applyNumberFormat="1" applyFont="1" applyFill="1" applyBorder="1" applyAlignment="1">
      <alignment horizontal="right" vertical="center" wrapText="1"/>
    </xf>
    <xf numFmtId="0" fontId="4" fillId="0" borderId="1" xfId="49" applyFont="1" applyFill="1" applyBorder="1" applyAlignment="1">
      <alignment horizontal="left" vertical="center" wrapText="1"/>
    </xf>
    <xf numFmtId="0" fontId="4" fillId="0" borderId="2" xfId="49" applyFont="1" applyFill="1" applyBorder="1" applyAlignment="1">
      <alignment horizontal="left" vertical="center" wrapText="1"/>
    </xf>
    <xf numFmtId="0" fontId="4" fillId="0" borderId="3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showGridLines="0" tabSelected="1" zoomScale="145" zoomScaleNormal="145" workbookViewId="0">
      <pane ySplit="4" topLeftCell="A9" activePane="bottomLeft" state="frozen"/>
      <selection/>
      <selection pane="bottomLeft" activeCell="L15" sqref="L15"/>
    </sheetView>
  </sheetViews>
  <sheetFormatPr defaultColWidth="9" defaultRowHeight="12"/>
  <cols>
    <col min="1" max="1" width="10.1714285714286" customWidth="1"/>
    <col min="2" max="2" width="12.5714285714286" customWidth="1"/>
    <col min="3" max="3" width="17.8285714285714" customWidth="1"/>
    <col min="4" max="4" width="25.8571428571429" customWidth="1"/>
    <col min="5" max="5" width="8.5047619047619" customWidth="1"/>
    <col min="6" max="6" width="10.3333333333333" customWidth="1"/>
    <col min="7" max="7" width="13.8285714285714" customWidth="1"/>
    <col min="8" max="8" width="14" customWidth="1"/>
  </cols>
  <sheetData>
    <row r="1" ht="25.5" spans="1:10">
      <c r="A1" s="2" t="s">
        <v>0</v>
      </c>
      <c r="B1" s="2"/>
      <c r="C1" s="2"/>
      <c r="D1" s="2"/>
      <c r="E1" s="2"/>
      <c r="F1" s="2"/>
      <c r="G1" s="3"/>
      <c r="H1" s="3"/>
    </row>
    <row r="2" ht="24" customHeight="1" spans="1:10">
      <c r="A2" s="4" t="s">
        <v>1</v>
      </c>
      <c r="B2" s="4"/>
      <c r="C2" s="4"/>
      <c r="D2" s="4"/>
      <c r="E2" s="5"/>
      <c r="F2" s="5"/>
      <c r="G2" s="6"/>
      <c r="H2" s="6"/>
    </row>
    <row r="3" ht="21" customHeight="1" spans="1:10">
      <c r="A3" s="7" t="s">
        <v>2</v>
      </c>
      <c r="B3" s="8"/>
      <c r="C3" s="8"/>
      <c r="D3" s="8"/>
      <c r="E3" s="8"/>
      <c r="F3" s="8"/>
      <c r="G3" s="8"/>
      <c r="H3" s="8"/>
      <c r="I3" s="8"/>
      <c r="J3" s="9"/>
    </row>
    <row r="4" ht="24" spans="1:10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1" t="s">
        <v>9</v>
      </c>
      <c r="H4" s="12" t="s">
        <v>10</v>
      </c>
      <c r="I4" s="11" t="s">
        <v>11</v>
      </c>
      <c r="J4" s="11" t="s">
        <v>12</v>
      </c>
    </row>
    <row r="5" ht="17" customHeight="1" spans="1:10">
      <c r="A5" s="13"/>
      <c r="B5" s="14"/>
      <c r="C5" s="15" t="s">
        <v>13</v>
      </c>
      <c r="D5" s="14"/>
      <c r="E5" s="14"/>
      <c r="F5" s="16"/>
      <c r="G5" s="16"/>
      <c r="H5" s="17"/>
      <c r="I5" s="18"/>
      <c r="J5" s="18"/>
    </row>
    <row r="6" ht="84" spans="1:10">
      <c r="A6" s="19">
        <v>1</v>
      </c>
      <c r="B6" s="20" t="s">
        <v>14</v>
      </c>
      <c r="C6" s="20" t="s">
        <v>15</v>
      </c>
      <c r="D6" s="20" t="s">
        <v>16</v>
      </c>
      <c r="E6" s="21" t="s">
        <v>17</v>
      </c>
      <c r="F6" s="22">
        <v>1000</v>
      </c>
      <c r="G6" s="22">
        <v>25.67</v>
      </c>
      <c r="H6" s="7">
        <f t="shared" ref="H6:H31" si="0">ROUND(G6*F6,2)</f>
        <v>25670</v>
      </c>
      <c r="I6" s="18"/>
      <c r="J6" s="18"/>
    </row>
    <row r="7" ht="84" spans="1:10">
      <c r="A7" s="19">
        <v>2</v>
      </c>
      <c r="B7" s="20" t="s">
        <v>18</v>
      </c>
      <c r="C7" s="20" t="s">
        <v>15</v>
      </c>
      <c r="D7" s="20" t="s">
        <v>19</v>
      </c>
      <c r="E7" s="21" t="s">
        <v>17</v>
      </c>
      <c r="F7" s="22">
        <v>1000</v>
      </c>
      <c r="G7" s="22">
        <v>31.15</v>
      </c>
      <c r="H7" s="7">
        <f t="shared" si="0"/>
        <v>31150</v>
      </c>
      <c r="I7" s="18"/>
      <c r="J7" s="18"/>
    </row>
    <row r="8" ht="84" spans="1:10">
      <c r="A8" s="19">
        <v>3</v>
      </c>
      <c r="B8" s="20" t="s">
        <v>20</v>
      </c>
      <c r="C8" s="20" t="s">
        <v>15</v>
      </c>
      <c r="D8" s="20" t="s">
        <v>21</v>
      </c>
      <c r="E8" s="21" t="s">
        <v>17</v>
      </c>
      <c r="F8" s="22">
        <v>1000</v>
      </c>
      <c r="G8" s="22">
        <v>38.26</v>
      </c>
      <c r="H8" s="7">
        <f t="shared" si="0"/>
        <v>38260</v>
      </c>
      <c r="I8" s="18"/>
      <c r="J8" s="18"/>
    </row>
    <row r="9" ht="96" spans="1:10">
      <c r="A9" s="19">
        <v>4</v>
      </c>
      <c r="B9" s="20" t="s">
        <v>22</v>
      </c>
      <c r="C9" s="20" t="s">
        <v>23</v>
      </c>
      <c r="D9" s="20" t="s">
        <v>24</v>
      </c>
      <c r="E9" s="21" t="s">
        <v>17</v>
      </c>
      <c r="F9" s="22">
        <v>380</v>
      </c>
      <c r="G9" s="22">
        <v>113.76</v>
      </c>
      <c r="H9" s="7">
        <f t="shared" si="0"/>
        <v>43228.8</v>
      </c>
      <c r="I9" s="18"/>
      <c r="J9" s="18"/>
    </row>
    <row r="10" ht="96" spans="1:10">
      <c r="A10" s="19">
        <v>5</v>
      </c>
      <c r="B10" s="20" t="s">
        <v>25</v>
      </c>
      <c r="C10" s="20" t="s">
        <v>23</v>
      </c>
      <c r="D10" s="20" t="s">
        <v>26</v>
      </c>
      <c r="E10" s="21" t="s">
        <v>17</v>
      </c>
      <c r="F10" s="22">
        <v>380</v>
      </c>
      <c r="G10" s="22">
        <v>130.39</v>
      </c>
      <c r="H10" s="7">
        <f t="shared" si="0"/>
        <v>49548.2</v>
      </c>
      <c r="I10" s="18"/>
      <c r="J10" s="18"/>
    </row>
    <row r="11" ht="96" spans="1:10">
      <c r="A11" s="19">
        <v>6</v>
      </c>
      <c r="B11" s="20" t="s">
        <v>27</v>
      </c>
      <c r="C11" s="20" t="s">
        <v>23</v>
      </c>
      <c r="D11" s="20" t="s">
        <v>28</v>
      </c>
      <c r="E11" s="21" t="s">
        <v>17</v>
      </c>
      <c r="F11" s="22">
        <v>380</v>
      </c>
      <c r="G11" s="22">
        <v>152.01</v>
      </c>
      <c r="H11" s="7">
        <f t="shared" si="0"/>
        <v>57763.8</v>
      </c>
      <c r="I11" s="18"/>
      <c r="J11" s="18"/>
    </row>
    <row r="12" ht="96" spans="1:10">
      <c r="A12" s="19">
        <v>7</v>
      </c>
      <c r="B12" s="20" t="s">
        <v>29</v>
      </c>
      <c r="C12" s="20" t="s">
        <v>15</v>
      </c>
      <c r="D12" s="20" t="s">
        <v>30</v>
      </c>
      <c r="E12" s="21" t="s">
        <v>17</v>
      </c>
      <c r="F12" s="22">
        <v>1000</v>
      </c>
      <c r="G12" s="22">
        <v>22.74</v>
      </c>
      <c r="H12" s="7">
        <f t="shared" si="0"/>
        <v>22740</v>
      </c>
      <c r="I12" s="18"/>
      <c r="J12" s="18"/>
    </row>
    <row r="13" ht="96" spans="1:10">
      <c r="A13" s="19">
        <v>8</v>
      </c>
      <c r="B13" s="20" t="s">
        <v>31</v>
      </c>
      <c r="C13" s="20" t="s">
        <v>15</v>
      </c>
      <c r="D13" s="20" t="s">
        <v>32</v>
      </c>
      <c r="E13" s="21" t="s">
        <v>17</v>
      </c>
      <c r="F13" s="22">
        <v>1000</v>
      </c>
      <c r="G13" s="22">
        <v>24.03</v>
      </c>
      <c r="H13" s="7">
        <f t="shared" si="0"/>
        <v>24030</v>
      </c>
      <c r="I13" s="18"/>
      <c r="J13" s="18"/>
    </row>
    <row r="14" ht="96" spans="1:10">
      <c r="A14" s="19">
        <v>9</v>
      </c>
      <c r="B14" s="20" t="s">
        <v>33</v>
      </c>
      <c r="C14" s="20" t="s">
        <v>15</v>
      </c>
      <c r="D14" s="20" t="s">
        <v>34</v>
      </c>
      <c r="E14" s="21" t="s">
        <v>17</v>
      </c>
      <c r="F14" s="22">
        <v>1000</v>
      </c>
      <c r="G14" s="22">
        <v>25.7</v>
      </c>
      <c r="H14" s="7">
        <f t="shared" si="0"/>
        <v>25700</v>
      </c>
      <c r="I14" s="18"/>
      <c r="J14" s="18"/>
    </row>
    <row r="15" ht="108" spans="1:10">
      <c r="A15" s="19">
        <v>10</v>
      </c>
      <c r="B15" s="20" t="s">
        <v>35</v>
      </c>
      <c r="C15" s="20" t="s">
        <v>23</v>
      </c>
      <c r="D15" s="20" t="s">
        <v>36</v>
      </c>
      <c r="E15" s="21" t="s">
        <v>17</v>
      </c>
      <c r="F15" s="22">
        <v>380</v>
      </c>
      <c r="G15" s="22">
        <v>104.86</v>
      </c>
      <c r="H15" s="7">
        <f t="shared" si="0"/>
        <v>39846.8</v>
      </c>
      <c r="I15" s="18"/>
      <c r="J15" s="18"/>
    </row>
    <row r="16" ht="108" spans="1:10">
      <c r="A16" s="19">
        <v>11</v>
      </c>
      <c r="B16" s="20" t="s">
        <v>37</v>
      </c>
      <c r="C16" s="20" t="s">
        <v>23</v>
      </c>
      <c r="D16" s="20" t="s">
        <v>38</v>
      </c>
      <c r="E16" s="21" t="s">
        <v>17</v>
      </c>
      <c r="F16" s="22">
        <v>380</v>
      </c>
      <c r="G16" s="22">
        <v>108.77</v>
      </c>
      <c r="H16" s="7">
        <f t="shared" si="0"/>
        <v>41332.6</v>
      </c>
      <c r="I16" s="18"/>
      <c r="J16" s="18"/>
    </row>
    <row r="17" ht="108" spans="1:10">
      <c r="A17" s="19">
        <v>12</v>
      </c>
      <c r="B17" s="20" t="s">
        <v>39</v>
      </c>
      <c r="C17" s="20" t="s">
        <v>23</v>
      </c>
      <c r="D17" s="20" t="s">
        <v>40</v>
      </c>
      <c r="E17" s="21" t="s">
        <v>17</v>
      </c>
      <c r="F17" s="22">
        <v>380</v>
      </c>
      <c r="G17" s="22">
        <v>113.85</v>
      </c>
      <c r="H17" s="7">
        <f t="shared" si="0"/>
        <v>43263</v>
      </c>
      <c r="I17" s="18"/>
      <c r="J17" s="18"/>
    </row>
    <row r="18" ht="19" customHeight="1" spans="1:10">
      <c r="A18" s="19"/>
      <c r="B18" s="20"/>
      <c r="C18" s="23" t="s">
        <v>41</v>
      </c>
      <c r="D18" s="20"/>
      <c r="E18" s="20"/>
      <c r="F18" s="22"/>
      <c r="G18" s="22"/>
      <c r="H18" s="7"/>
      <c r="I18" s="18"/>
      <c r="J18" s="18"/>
    </row>
    <row r="19" ht="84" spans="1:10">
      <c r="A19" s="19">
        <v>13</v>
      </c>
      <c r="B19" s="20" t="s">
        <v>42</v>
      </c>
      <c r="C19" s="20" t="s">
        <v>43</v>
      </c>
      <c r="D19" s="20" t="s">
        <v>44</v>
      </c>
      <c r="E19" s="21" t="s">
        <v>45</v>
      </c>
      <c r="F19" s="22">
        <v>400</v>
      </c>
      <c r="G19" s="22">
        <v>8.37</v>
      </c>
      <c r="H19" s="7">
        <f t="shared" si="0"/>
        <v>3348</v>
      </c>
      <c r="I19" s="18"/>
      <c r="J19" s="18"/>
    </row>
    <row r="20" ht="84" spans="1:10">
      <c r="A20" s="19">
        <v>14</v>
      </c>
      <c r="B20" s="20" t="s">
        <v>46</v>
      </c>
      <c r="C20" s="20" t="s">
        <v>43</v>
      </c>
      <c r="D20" s="20" t="s">
        <v>47</v>
      </c>
      <c r="E20" s="21" t="s">
        <v>45</v>
      </c>
      <c r="F20" s="22">
        <v>400</v>
      </c>
      <c r="G20" s="22">
        <v>25.09</v>
      </c>
      <c r="H20" s="7">
        <f t="shared" si="0"/>
        <v>10036</v>
      </c>
      <c r="I20" s="18"/>
      <c r="J20" s="18"/>
    </row>
    <row r="21" ht="84" spans="1:10">
      <c r="A21" s="19">
        <v>15</v>
      </c>
      <c r="B21" s="20" t="s">
        <v>48</v>
      </c>
      <c r="C21" s="20" t="s">
        <v>43</v>
      </c>
      <c r="D21" s="20" t="s">
        <v>49</v>
      </c>
      <c r="E21" s="21" t="s">
        <v>45</v>
      </c>
      <c r="F21" s="22">
        <v>400</v>
      </c>
      <c r="G21" s="22">
        <v>14.87</v>
      </c>
      <c r="H21" s="7">
        <f t="shared" si="0"/>
        <v>5948</v>
      </c>
      <c r="I21" s="18"/>
      <c r="J21" s="18"/>
    </row>
    <row r="22" ht="84" spans="1:10">
      <c r="A22" s="19">
        <v>16</v>
      </c>
      <c r="B22" s="20" t="s">
        <v>50</v>
      </c>
      <c r="C22" s="20" t="s">
        <v>43</v>
      </c>
      <c r="D22" s="20" t="s">
        <v>51</v>
      </c>
      <c r="E22" s="21" t="s">
        <v>45</v>
      </c>
      <c r="F22" s="22">
        <v>400</v>
      </c>
      <c r="G22" s="22">
        <v>44.61</v>
      </c>
      <c r="H22" s="7">
        <f t="shared" si="0"/>
        <v>17844</v>
      </c>
      <c r="I22" s="18"/>
      <c r="J22" s="18"/>
    </row>
    <row r="23" ht="84" spans="1:10">
      <c r="A23" s="19">
        <v>17</v>
      </c>
      <c r="B23" s="20" t="s">
        <v>52</v>
      </c>
      <c r="C23" s="20" t="s">
        <v>43</v>
      </c>
      <c r="D23" s="20" t="s">
        <v>53</v>
      </c>
      <c r="E23" s="21" t="s">
        <v>45</v>
      </c>
      <c r="F23" s="22">
        <v>400</v>
      </c>
      <c r="G23" s="22">
        <v>33.46</v>
      </c>
      <c r="H23" s="7">
        <f t="shared" si="0"/>
        <v>13384</v>
      </c>
      <c r="I23" s="18"/>
      <c r="J23" s="18"/>
    </row>
    <row r="24" ht="84" spans="1:10">
      <c r="A24" s="19">
        <v>18</v>
      </c>
      <c r="B24" s="20" t="s">
        <v>54</v>
      </c>
      <c r="C24" s="20" t="s">
        <v>43</v>
      </c>
      <c r="D24" s="20" t="s">
        <v>55</v>
      </c>
      <c r="E24" s="21" t="s">
        <v>45</v>
      </c>
      <c r="F24" s="22">
        <v>400</v>
      </c>
      <c r="G24" s="22">
        <v>100.38</v>
      </c>
      <c r="H24" s="7">
        <f t="shared" si="0"/>
        <v>40152</v>
      </c>
      <c r="I24" s="18"/>
      <c r="J24" s="18"/>
    </row>
    <row r="25" ht="84" spans="1:10">
      <c r="A25" s="19">
        <v>19</v>
      </c>
      <c r="B25" s="20" t="s">
        <v>56</v>
      </c>
      <c r="C25" s="20" t="s">
        <v>43</v>
      </c>
      <c r="D25" s="20" t="s">
        <v>57</v>
      </c>
      <c r="E25" s="21" t="s">
        <v>45</v>
      </c>
      <c r="F25" s="22">
        <v>400</v>
      </c>
      <c r="G25" s="22">
        <v>59.48</v>
      </c>
      <c r="H25" s="7">
        <f t="shared" si="0"/>
        <v>23792</v>
      </c>
      <c r="I25" s="18"/>
      <c r="J25" s="18"/>
    </row>
    <row r="26" ht="84" spans="1:10">
      <c r="A26" s="19">
        <v>20</v>
      </c>
      <c r="B26" s="20" t="s">
        <v>58</v>
      </c>
      <c r="C26" s="20" t="s">
        <v>43</v>
      </c>
      <c r="D26" s="20" t="s">
        <v>59</v>
      </c>
      <c r="E26" s="21" t="s">
        <v>45</v>
      </c>
      <c r="F26" s="22">
        <v>400</v>
      </c>
      <c r="G26" s="22">
        <v>178.45</v>
      </c>
      <c r="H26" s="7">
        <f t="shared" si="0"/>
        <v>71380</v>
      </c>
      <c r="I26" s="18"/>
      <c r="J26" s="18"/>
    </row>
    <row r="27" ht="84" spans="1:10">
      <c r="A27" s="19">
        <v>21</v>
      </c>
      <c r="B27" s="20" t="s">
        <v>60</v>
      </c>
      <c r="C27" s="20" t="s">
        <v>43</v>
      </c>
      <c r="D27" s="20" t="s">
        <v>61</v>
      </c>
      <c r="E27" s="21" t="s">
        <v>45</v>
      </c>
      <c r="F27" s="22">
        <v>400</v>
      </c>
      <c r="G27" s="22">
        <v>92.94</v>
      </c>
      <c r="H27" s="7">
        <f t="shared" si="0"/>
        <v>37176</v>
      </c>
      <c r="I27" s="18"/>
      <c r="J27" s="18"/>
    </row>
    <row r="28" ht="84" spans="1:10">
      <c r="A28" s="19">
        <v>22</v>
      </c>
      <c r="B28" s="20" t="s">
        <v>62</v>
      </c>
      <c r="C28" s="20" t="s">
        <v>43</v>
      </c>
      <c r="D28" s="20" t="s">
        <v>63</v>
      </c>
      <c r="E28" s="21" t="s">
        <v>45</v>
      </c>
      <c r="F28" s="22">
        <v>200</v>
      </c>
      <c r="G28" s="22">
        <v>278.83</v>
      </c>
      <c r="H28" s="7">
        <f t="shared" si="0"/>
        <v>55766</v>
      </c>
      <c r="I28" s="18"/>
      <c r="J28" s="18"/>
    </row>
    <row r="29" ht="84" spans="1:10">
      <c r="A29" s="19">
        <v>23</v>
      </c>
      <c r="B29" s="20" t="s">
        <v>64</v>
      </c>
      <c r="C29" s="20" t="s">
        <v>43</v>
      </c>
      <c r="D29" s="20" t="s">
        <v>65</v>
      </c>
      <c r="E29" s="21" t="s">
        <v>45</v>
      </c>
      <c r="F29" s="22">
        <v>400</v>
      </c>
      <c r="G29" s="22">
        <v>133.84</v>
      </c>
      <c r="H29" s="7">
        <f t="shared" si="0"/>
        <v>53536</v>
      </c>
      <c r="I29" s="18"/>
      <c r="J29" s="18"/>
    </row>
    <row r="30" ht="84" spans="1:10">
      <c r="A30" s="19">
        <v>24</v>
      </c>
      <c r="B30" s="20" t="s">
        <v>66</v>
      </c>
      <c r="C30" s="20" t="s">
        <v>43</v>
      </c>
      <c r="D30" s="20" t="s">
        <v>67</v>
      </c>
      <c r="E30" s="21" t="s">
        <v>45</v>
      </c>
      <c r="F30" s="22">
        <v>200</v>
      </c>
      <c r="G30" s="22">
        <v>401.52</v>
      </c>
      <c r="H30" s="7">
        <f t="shared" si="0"/>
        <v>80304</v>
      </c>
      <c r="I30" s="18"/>
      <c r="J30" s="18"/>
    </row>
    <row r="31" spans="1:10">
      <c r="A31" s="19"/>
      <c r="B31" s="20"/>
      <c r="C31" s="23" t="s">
        <v>68</v>
      </c>
      <c r="D31" s="20"/>
      <c r="E31" s="20"/>
      <c r="F31" s="22"/>
      <c r="G31" s="22"/>
      <c r="H31" s="7"/>
      <c r="I31" s="18"/>
      <c r="J31" s="18"/>
    </row>
    <row r="32" ht="48" spans="1:10">
      <c r="A32" s="19">
        <v>25</v>
      </c>
      <c r="B32" s="20" t="s">
        <v>69</v>
      </c>
      <c r="C32" s="20" t="s">
        <v>70</v>
      </c>
      <c r="D32" s="20" t="s">
        <v>71</v>
      </c>
      <c r="E32" s="21" t="s">
        <v>45</v>
      </c>
      <c r="F32" s="22">
        <v>5000</v>
      </c>
      <c r="G32" s="22">
        <v>2.18</v>
      </c>
      <c r="H32" s="7">
        <f>ROUND(G32*F32,2)</f>
        <v>10900</v>
      </c>
      <c r="I32" s="18"/>
      <c r="J32" s="18"/>
    </row>
    <row r="33" s="1" customFormat="1" ht="18" customHeight="1" spans="1:10">
      <c r="A33" s="12" t="s">
        <v>72</v>
      </c>
      <c r="B33" s="24"/>
      <c r="C33" s="24"/>
      <c r="D33" s="24"/>
      <c r="E33" s="24"/>
      <c r="F33" s="24"/>
      <c r="G33" s="25"/>
      <c r="H33" s="7">
        <f>SUM(H5:H32)</f>
        <v>866099.2</v>
      </c>
      <c r="I33" s="26"/>
      <c r="J33" s="26"/>
    </row>
    <row r="34" s="1" customFormat="1" ht="18" customHeight="1" spans="1:10">
      <c r="A34" s="12" t="s">
        <v>73</v>
      </c>
      <c r="B34" s="24"/>
      <c r="C34" s="24"/>
      <c r="D34" s="24"/>
      <c r="E34" s="24"/>
      <c r="F34" s="24"/>
      <c r="G34" s="25"/>
      <c r="H34" s="27">
        <f>H33/2</f>
        <v>433049.6</v>
      </c>
      <c r="I34" s="26"/>
      <c r="J34" s="26"/>
    </row>
    <row r="35" s="1" customFormat="1" ht="56" customHeight="1" spans="1:10">
      <c r="A35" s="28" t="s">
        <v>74</v>
      </c>
      <c r="B35" s="29"/>
      <c r="C35" s="29"/>
      <c r="D35" s="29"/>
      <c r="E35" s="29"/>
      <c r="F35" s="29"/>
      <c r="G35" s="29"/>
      <c r="H35" s="29"/>
      <c r="I35" s="29"/>
      <c r="J35" s="30"/>
    </row>
  </sheetData>
  <mergeCells count="8">
    <mergeCell ref="A1:H1"/>
    <mergeCell ref="A2:D2"/>
    <mergeCell ref="E2:F2"/>
    <mergeCell ref="G2:H2"/>
    <mergeCell ref="A3:J3"/>
    <mergeCell ref="A33:G33"/>
    <mergeCell ref="A34:G34"/>
    <mergeCell ref="A35:J3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表E.2.1 分部分项工程项目清单计价表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韩娟</cp:lastModifiedBy>
  <dcterms:created xsi:type="dcterms:W3CDTF">2026-11-02T09:37:00Z</dcterms:created>
  <dcterms:modified xsi:type="dcterms:W3CDTF">2026-11-03T03:32:52Z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C43844E987D3450BABE457ED3D3E52B8_12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